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tabRatio="500" activeTab="0"/>
  </bookViews>
  <sheets>
    <sheet name="Акт ТО" sheetId="1" r:id="rId1"/>
  </sheets>
  <definedNames>
    <definedName name="_xlnm._FilterDatabase" localSheetId="0" hidden="1">'Акт ТО'!$X$2:$AD$17</definedName>
    <definedName name="Excel_BuiltIn__FilterDatabase" localSheetId="0">'Акт ТО'!$W$3:$W$3</definedName>
    <definedName name="Excel_BuiltIn_Print_Area" localSheetId="0">'Акт ТО'!$A$1:$W$3</definedName>
    <definedName name="_xlnm.Print_Area" localSheetId="0">'Акт ТО'!$A$1:$AD$21</definedName>
  </definedNames>
  <calcPr fullCalcOnLoad="1"/>
</workbook>
</file>

<file path=xl/sharedStrings.xml><?xml version="1.0" encoding="utf-8"?>
<sst xmlns="http://schemas.openxmlformats.org/spreadsheetml/2006/main" count="255" uniqueCount="183">
  <si>
    <t>Государственный регистрационный знак</t>
  </si>
  <si>
    <t>№ пп</t>
  </si>
  <si>
    <t>место находжения</t>
  </si>
  <si>
    <t>марка и модель машины</t>
  </si>
  <si>
    <t>тип транспортного средства</t>
  </si>
  <si>
    <t>Категория ТС</t>
  </si>
  <si>
    <t>год выпуска</t>
  </si>
  <si>
    <t>цвет машины</t>
  </si>
  <si>
    <t>мощность двигателя (квт/л.с)</t>
  </si>
  <si>
    <t>рабочий объём двигателя (см.куб)</t>
  </si>
  <si>
    <t>разрешенная            max  масса (кг)</t>
  </si>
  <si>
    <t>Масса без нагрузки (кг)</t>
  </si>
  <si>
    <t>грузоподъёмность (кг) (для грузовых машин)</t>
  </si>
  <si>
    <t>Число мест для сидения помимо места водителя</t>
  </si>
  <si>
    <t>отметка об техническом состоянии</t>
  </si>
  <si>
    <t>номер свидетельства о регистрации ТС</t>
  </si>
  <si>
    <t>г.Челябинск, ул.Кожзаводская,2б/1</t>
  </si>
  <si>
    <t>N3</t>
  </si>
  <si>
    <t>С</t>
  </si>
  <si>
    <t>исправен</t>
  </si>
  <si>
    <t>N2</t>
  </si>
  <si>
    <t>6000</t>
  </si>
  <si>
    <t xml:space="preserve">Оранжевый </t>
  </si>
  <si>
    <t>N1</t>
  </si>
  <si>
    <t>отсутствует</t>
  </si>
  <si>
    <t>110/150</t>
  </si>
  <si>
    <t>Т 565 УС 74</t>
  </si>
  <si>
    <t>АМУР-53131</t>
  </si>
  <si>
    <t>Автогидроподъемник АПТ-18.01</t>
  </si>
  <si>
    <t>2005</t>
  </si>
  <si>
    <r>
      <rPr>
        <sz val="12"/>
        <color indexed="8"/>
        <rFont val="Times New Roman"/>
        <family val="1"/>
      </rPr>
      <t>X</t>
    </r>
    <r>
      <rPr>
        <sz val="11"/>
        <color indexed="8"/>
        <rFont val="Times New Roman"/>
        <family val="1"/>
      </rPr>
      <t>9153131050014273</t>
    </r>
  </si>
  <si>
    <t>53131050014273</t>
  </si>
  <si>
    <t>508.10  50079849</t>
  </si>
  <si>
    <t>4175</t>
  </si>
  <si>
    <t>6225</t>
  </si>
  <si>
    <t>66 КХ  571492 выдан 11.11.2005</t>
  </si>
  <si>
    <t>99 13 018560 от 23.10.2019</t>
  </si>
  <si>
    <t>2007</t>
  </si>
  <si>
    <t>Белый</t>
  </si>
  <si>
    <t>В</t>
  </si>
  <si>
    <t>78,5/106,8</t>
  </si>
  <si>
    <t>3500</t>
  </si>
  <si>
    <t>2</t>
  </si>
  <si>
    <t>2010</t>
  </si>
  <si>
    <t>10850</t>
  </si>
  <si>
    <t>12150</t>
  </si>
  <si>
    <t>М 898 ЕА 174</t>
  </si>
  <si>
    <t>КАМАЗ 54115 -15</t>
  </si>
  <si>
    <t>Груз. Седельный тягач</t>
  </si>
  <si>
    <t>XTC54115R72300542</t>
  </si>
  <si>
    <t>2025994</t>
  </si>
  <si>
    <t>740.31.240-72408760</t>
  </si>
  <si>
    <t>165/224,5</t>
  </si>
  <si>
    <t>74 НО 028616 выдан 28.01.2013</t>
  </si>
  <si>
    <t>99 13 005003 от 08.10.2019</t>
  </si>
  <si>
    <t>О 712 НТ 74</t>
  </si>
  <si>
    <t>КС 35721</t>
  </si>
  <si>
    <t>Автомобильный кран</t>
  </si>
  <si>
    <t>X8969821110AD7022</t>
  </si>
  <si>
    <t>10AD7022</t>
  </si>
  <si>
    <t>43200011280616</t>
  </si>
  <si>
    <t>ЯМЗ-238М2-6 №10133772</t>
  </si>
  <si>
    <t>Песочный</t>
  </si>
  <si>
    <t>176/240</t>
  </si>
  <si>
    <t>74 ЕР 151206 выдан 17.04.2002</t>
  </si>
  <si>
    <t>99 13 008078 от 17.10.2019</t>
  </si>
  <si>
    <t>103/140</t>
  </si>
  <si>
    <t>8</t>
  </si>
  <si>
    <t>М1</t>
  </si>
  <si>
    <t>Х 192 ОЕ 174</t>
  </si>
  <si>
    <t xml:space="preserve">ГАЗ 330232 </t>
  </si>
  <si>
    <t>С бортовой  платформой</t>
  </si>
  <si>
    <t>X96330232A2388201</t>
  </si>
  <si>
    <t>330230А0120056</t>
  </si>
  <si>
    <t>421600*А0304131</t>
  </si>
  <si>
    <t>995</t>
  </si>
  <si>
    <t xml:space="preserve">52 МХ 036463 выдан 34.03.2010 </t>
  </si>
  <si>
    <t>9910 751011 от 22.11.2019</t>
  </si>
  <si>
    <t>Х 515 НО 174</t>
  </si>
  <si>
    <t>2747-0000010-В5</t>
  </si>
  <si>
    <t xml:space="preserve">Автофургон </t>
  </si>
  <si>
    <t>2011</t>
  </si>
  <si>
    <t>X3X2747B5B0048463</t>
  </si>
  <si>
    <t>330230В0129587</t>
  </si>
  <si>
    <t>330232В2424945</t>
  </si>
  <si>
    <t>421600*В0202385</t>
  </si>
  <si>
    <t>600</t>
  </si>
  <si>
    <t>52 НВ 414301 выдан 15.02.2011</t>
  </si>
  <si>
    <t>99 16 579312 от 08.10.2019</t>
  </si>
  <si>
    <t>33022Z</t>
  </si>
  <si>
    <t>Н 429 КН 174</t>
  </si>
  <si>
    <t>Грузовой с бортовой платформой</t>
  </si>
  <si>
    <t>2009</t>
  </si>
  <si>
    <t>X9633023292364418</t>
  </si>
  <si>
    <t>421600*90200221</t>
  </si>
  <si>
    <t>1495</t>
  </si>
  <si>
    <t>52 МТ 910878 выдан 10.02.2009</t>
  </si>
  <si>
    <t>99 13 007492 от 29.10.2019</t>
  </si>
  <si>
    <t>2003</t>
  </si>
  <si>
    <t xml:space="preserve">О 646 ЕА 174
</t>
  </si>
  <si>
    <t>грузовой</t>
  </si>
  <si>
    <t>X9U33022Z70003678</t>
  </si>
  <si>
    <t>40522S*73042353</t>
  </si>
  <si>
    <t>1140</t>
  </si>
  <si>
    <t>52 МН 101453 выдан 27.03.2007</t>
  </si>
  <si>
    <t>99 13 020214 от 01/11/2019</t>
  </si>
  <si>
    <t>Х 516 НО 174</t>
  </si>
  <si>
    <t>Z74172442B0000833</t>
  </si>
  <si>
    <t>330230В0130396</t>
  </si>
  <si>
    <t>330232В2428318</t>
  </si>
  <si>
    <t>421600*В0302289</t>
  </si>
  <si>
    <t>1200</t>
  </si>
  <si>
    <t>52 НЕ 360440 от 25.03.2011</t>
  </si>
  <si>
    <t>99 10 757622 от 15.11.2019</t>
  </si>
  <si>
    <t>Т 477 УС 74</t>
  </si>
  <si>
    <t xml:space="preserve">ГАЗ 2217 </t>
  </si>
  <si>
    <t>Автобус дл. до 5м.</t>
  </si>
  <si>
    <t>XTH22170030062325</t>
  </si>
  <si>
    <t>40630D33090008</t>
  </si>
  <si>
    <t>серебристый</t>
  </si>
  <si>
    <t>72,2/98,2</t>
  </si>
  <si>
    <t>2800</t>
  </si>
  <si>
    <t>670</t>
  </si>
  <si>
    <t>74 НО 028609 выдан 23.01.2013</t>
  </si>
  <si>
    <t>99 13 007587 от 15.10.2019</t>
  </si>
  <si>
    <t>4</t>
  </si>
  <si>
    <t>Легковой</t>
  </si>
  <si>
    <t>101/137</t>
  </si>
  <si>
    <t>М 060 ХК 74</t>
  </si>
  <si>
    <t>HYNDAI SONATA</t>
  </si>
  <si>
    <t>X7MEN41HP6M020586</t>
  </si>
  <si>
    <t>G4GC6B575087</t>
  </si>
  <si>
    <t>черный</t>
  </si>
  <si>
    <t>522</t>
  </si>
  <si>
    <t>61 МЕ 532768 выдан 24.06.2006</t>
  </si>
  <si>
    <t>99 13 020350 от 08.11.2019</t>
  </si>
  <si>
    <t>Е 233 КА 174</t>
  </si>
  <si>
    <t>LADA, 217030</t>
  </si>
  <si>
    <t>XTA21703080091795</t>
  </si>
  <si>
    <t>21126, 2093733</t>
  </si>
  <si>
    <t>Светло – серебристый металл</t>
  </si>
  <si>
    <t>72/97,9</t>
  </si>
  <si>
    <t>1578</t>
  </si>
  <si>
    <t>490</t>
  </si>
  <si>
    <t>63 МР 945630 выдан 06.03.2008</t>
  </si>
  <si>
    <t>99 13 018556 от 23.10.2019</t>
  </si>
  <si>
    <t>индефикационный номер (VIN), Заводской номер машины (для самоходных машин)</t>
  </si>
  <si>
    <t>Самоходная машина</t>
  </si>
  <si>
    <t>номер кузова, основной мост (для самоход. машин)</t>
  </si>
  <si>
    <t>№ ПТС, ПСМ</t>
  </si>
  <si>
    <t>номер шасси (рамы), коробка передач (для самоходных машин)</t>
  </si>
  <si>
    <t>серо-желтый</t>
  </si>
  <si>
    <t>74 ХХ 78 15</t>
  </si>
  <si>
    <t>Экскаватор HYUNDAI R170W-7</t>
  </si>
  <si>
    <t>HHIHN503JB0002397</t>
  </si>
  <si>
    <t>MS-E30602089680, MT-E30602072698</t>
  </si>
  <si>
    <t>2HL-2902127023</t>
  </si>
  <si>
    <t>S6S-078568</t>
  </si>
  <si>
    <t>87|118</t>
  </si>
  <si>
    <t>17320</t>
  </si>
  <si>
    <t>ТС 711379 от 07.04.2011</t>
  </si>
  <si>
    <t>СК 182785 от 26.11.2019</t>
  </si>
  <si>
    <t>74 ХХ 85 60</t>
  </si>
  <si>
    <t>Экскаватор TLB 825-RM Экскаватор-погрузчик</t>
  </si>
  <si>
    <t>1546</t>
  </si>
  <si>
    <t>Perkins 1104C-44TT №U665353D</t>
  </si>
  <si>
    <t>Комбинированный серо-белый</t>
  </si>
  <si>
    <t>68,5|93</t>
  </si>
  <si>
    <t>8030</t>
  </si>
  <si>
    <t>RU CB 339558 от 27/09/2018</t>
  </si>
  <si>
    <t>СК 182784 от 26.11.2019</t>
  </si>
  <si>
    <t>трактор</t>
  </si>
  <si>
    <t>СП</t>
  </si>
  <si>
    <t>КТ</t>
  </si>
  <si>
    <t>КМ</t>
  </si>
  <si>
    <t>КБМ</t>
  </si>
  <si>
    <t>КО</t>
  </si>
  <si>
    <t>КВС</t>
  </si>
  <si>
    <t>Срок ОСАГО до</t>
  </si>
  <si>
    <t>марка, номер двигателя</t>
  </si>
  <si>
    <t>Обоснование подготовлено тарифным методом в соответствии с Указанием Банка России от 08.12.2021 N 6007-У (ред. от 28.07.2022) "О страховых тарифах по обязательному страхованию гражданской ответственности владельцев транспортных средств" (вместе с "Требованиями к структуре страховых тарифов", "Порядком применения страховых тарифов страховщиками при определении страховой премии по договору обязательного страхования гражданской ответственности владельцев транспортных средств") (Зарегистрировано в Минюсте России 28.12.2021 N 66609)</t>
  </si>
  <si>
    <t>Обоснование НМЦК на оказание услуг обязательного страхования гражданской ответственности (ОСАГО) владельцев транспортных средств</t>
  </si>
  <si>
    <t>Обоснование подготовил ведущий специалист _________________________Д.Н. Сергеев   09.01.2023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</si>
</sst>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mm\ yyyy;@"/>
    <numFmt numFmtId="165" formatCode="mm/dd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/yy;@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Liberation Serif;Times New Roma"/>
      <family val="1"/>
    </font>
    <font>
      <b/>
      <sz val="11"/>
      <color indexed="8"/>
      <name val="Liberation Serif;Times New Roma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61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2" applyNumberFormat="0" applyAlignment="0" applyProtection="0"/>
    <xf numFmtId="0" fontId="47" fillId="34" borderId="3" applyNumberFormat="0" applyAlignment="0" applyProtection="0"/>
    <xf numFmtId="0" fontId="48" fillId="34" borderId="2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9" borderId="0" applyNumberFormat="0" applyBorder="0" applyAlignment="0" applyProtection="0"/>
  </cellStyleXfs>
  <cellXfs count="59">
    <xf numFmtId="0" fontId="0" fillId="0" borderId="0" xfId="0" applyAlignment="1">
      <alignment/>
    </xf>
    <xf numFmtId="1" fontId="14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vertical="center" wrapText="1"/>
    </xf>
    <xf numFmtId="1" fontId="14" fillId="0" borderId="0" xfId="0" applyNumberFormat="1" applyFont="1" applyFill="1" applyAlignment="1">
      <alignment horizontal="left" vertical="center" wrapText="1"/>
    </xf>
    <xf numFmtId="1" fontId="14" fillId="0" borderId="0" xfId="0" applyNumberFormat="1" applyFont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 wrapText="1"/>
    </xf>
    <xf numFmtId="170" fontId="17" fillId="40" borderId="15" xfId="0" applyNumberFormat="1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/>
    </xf>
    <xf numFmtId="49" fontId="18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textRotation="90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textRotation="90"/>
    </xf>
    <xf numFmtId="0" fontId="15" fillId="0" borderId="11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textRotation="90" wrapText="1"/>
    </xf>
    <xf numFmtId="0" fontId="0" fillId="0" borderId="15" xfId="0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view="pageBreakPreview" zoomScaleSheetLayoutView="100" zoomScalePageLayoutView="0" workbookViewId="0" topLeftCell="A13">
      <selection activeCell="I12" sqref="I12"/>
    </sheetView>
  </sheetViews>
  <sheetFormatPr defaultColWidth="13.28125" defaultRowHeight="15.75" customHeight="1"/>
  <cols>
    <col min="1" max="1" width="9.57421875" style="1" customWidth="1"/>
    <col min="2" max="2" width="14.421875" style="1" customWidth="1"/>
    <col min="3" max="3" width="23.57421875" style="1" customWidth="1"/>
    <col min="4" max="4" width="24.8515625" style="2" customWidth="1"/>
    <col min="5" max="5" width="22.140625" style="1" customWidth="1"/>
    <col min="6" max="6" width="4.140625" style="1" customWidth="1"/>
    <col min="7" max="7" width="10.7109375" style="2" customWidth="1"/>
    <col min="8" max="8" width="6.28125" style="1" customWidth="1"/>
    <col min="9" max="9" width="26.8515625" style="2" customWidth="1"/>
    <col min="10" max="10" width="27.28125" style="1" hidden="1" customWidth="1"/>
    <col min="11" max="11" width="22.28125" style="1" hidden="1" customWidth="1"/>
    <col min="12" max="12" width="19.7109375" style="2" hidden="1" customWidth="1"/>
    <col min="13" max="13" width="16.8515625" style="2" hidden="1" customWidth="1"/>
    <col min="14" max="14" width="11.8515625" style="1" hidden="1" customWidth="1"/>
    <col min="15" max="15" width="8.57421875" style="1" hidden="1" customWidth="1"/>
    <col min="16" max="16" width="7.28125" style="2" hidden="1" customWidth="1"/>
    <col min="17" max="17" width="6.421875" style="2" hidden="1" customWidth="1"/>
    <col min="18" max="18" width="8.8515625" style="2" hidden="1" customWidth="1"/>
    <col min="19" max="19" width="8.7109375" style="1" hidden="1" customWidth="1"/>
    <col min="20" max="20" width="16.00390625" style="3" hidden="1" customWidth="1"/>
    <col min="21" max="21" width="12.8515625" style="2" hidden="1" customWidth="1"/>
    <col min="22" max="22" width="13.7109375" style="2" hidden="1" customWidth="1"/>
    <col min="23" max="23" width="14.140625" style="4" hidden="1" customWidth="1"/>
    <col min="24" max="29" width="13.28125" style="4" customWidth="1"/>
    <col min="30" max="30" width="16.140625" style="4" customWidth="1"/>
    <col min="31" max="16384" width="13.28125" style="4" customWidth="1"/>
  </cols>
  <sheetData>
    <row r="1" spans="1:22" s="1" customFormat="1" ht="44.25" customHeight="1">
      <c r="A1" s="57" t="s">
        <v>181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30" s="8" customFormat="1" ht="116.25" customHeight="1">
      <c r="A2" s="43" t="s">
        <v>1</v>
      </c>
      <c r="B2" s="44" t="s">
        <v>0</v>
      </c>
      <c r="C2" s="45" t="s">
        <v>2</v>
      </c>
      <c r="D2" s="45" t="s">
        <v>3</v>
      </c>
      <c r="E2" s="44" t="s">
        <v>4</v>
      </c>
      <c r="F2" s="44" t="s">
        <v>5</v>
      </c>
      <c r="G2" s="44" t="s">
        <v>5</v>
      </c>
      <c r="H2" s="46" t="s">
        <v>6</v>
      </c>
      <c r="I2" s="45" t="s">
        <v>146</v>
      </c>
      <c r="J2" s="43" t="s">
        <v>148</v>
      </c>
      <c r="K2" s="43" t="s">
        <v>150</v>
      </c>
      <c r="L2" s="6" t="s">
        <v>179</v>
      </c>
      <c r="M2" s="47" t="s">
        <v>7</v>
      </c>
      <c r="N2" s="44" t="s">
        <v>8</v>
      </c>
      <c r="O2" s="44" t="s">
        <v>9</v>
      </c>
      <c r="P2" s="44" t="s">
        <v>10</v>
      </c>
      <c r="Q2" s="44" t="s">
        <v>11</v>
      </c>
      <c r="R2" s="44" t="s">
        <v>12</v>
      </c>
      <c r="S2" s="44" t="s">
        <v>13</v>
      </c>
      <c r="T2" s="44" t="s">
        <v>149</v>
      </c>
      <c r="U2" s="44" t="s">
        <v>14</v>
      </c>
      <c r="V2" s="48" t="s">
        <v>15</v>
      </c>
      <c r="W2" s="39" t="s">
        <v>178</v>
      </c>
      <c r="X2" s="49" t="s">
        <v>172</v>
      </c>
      <c r="Y2" s="49" t="s">
        <v>173</v>
      </c>
      <c r="Z2" s="49" t="s">
        <v>174</v>
      </c>
      <c r="AA2" s="49" t="s">
        <v>175</v>
      </c>
      <c r="AB2" s="49" t="s">
        <v>176</v>
      </c>
      <c r="AC2" s="49" t="s">
        <v>177</v>
      </c>
      <c r="AD2" s="49" t="s">
        <v>172</v>
      </c>
    </row>
    <row r="3" spans="1:30" s="8" customFormat="1" ht="18" customHeight="1">
      <c r="A3" s="10">
        <v>1</v>
      </c>
      <c r="B3" s="11">
        <v>2</v>
      </c>
      <c r="C3" s="10">
        <v>3</v>
      </c>
      <c r="D3" s="11">
        <v>4</v>
      </c>
      <c r="E3" s="10">
        <v>5</v>
      </c>
      <c r="F3" s="11">
        <v>6</v>
      </c>
      <c r="G3" s="10">
        <v>7</v>
      </c>
      <c r="H3" s="11">
        <v>8</v>
      </c>
      <c r="I3" s="10">
        <v>9</v>
      </c>
      <c r="J3" s="11">
        <v>10</v>
      </c>
      <c r="K3" s="10">
        <v>11</v>
      </c>
      <c r="L3" s="11">
        <v>12</v>
      </c>
      <c r="M3" s="10">
        <v>13</v>
      </c>
      <c r="N3" s="11">
        <v>14</v>
      </c>
      <c r="O3" s="10">
        <v>15</v>
      </c>
      <c r="P3" s="11">
        <v>16</v>
      </c>
      <c r="Q3" s="10">
        <v>17</v>
      </c>
      <c r="R3" s="11">
        <v>18</v>
      </c>
      <c r="S3" s="10">
        <v>19</v>
      </c>
      <c r="T3" s="11">
        <v>20</v>
      </c>
      <c r="U3" s="10">
        <v>21</v>
      </c>
      <c r="V3" s="11">
        <v>22</v>
      </c>
      <c r="W3" s="10">
        <v>23</v>
      </c>
      <c r="X3" s="10">
        <v>25</v>
      </c>
      <c r="Y3" s="11">
        <v>26</v>
      </c>
      <c r="Z3" s="10">
        <v>27</v>
      </c>
      <c r="AA3" s="11">
        <v>28</v>
      </c>
      <c r="AB3" s="10">
        <v>29</v>
      </c>
      <c r="AC3" s="11">
        <v>30</v>
      </c>
      <c r="AD3" s="10"/>
    </row>
    <row r="4" spans="1:30" ht="37.5" customHeight="1">
      <c r="A4" s="41">
        <v>1</v>
      </c>
      <c r="B4" s="22" t="s">
        <v>26</v>
      </c>
      <c r="C4" s="5" t="s">
        <v>16</v>
      </c>
      <c r="D4" s="40" t="s">
        <v>27</v>
      </c>
      <c r="E4" s="21" t="s">
        <v>28</v>
      </c>
      <c r="F4" s="5" t="s">
        <v>20</v>
      </c>
      <c r="G4" s="12" t="s">
        <v>18</v>
      </c>
      <c r="H4" s="28" t="s">
        <v>29</v>
      </c>
      <c r="I4" s="29" t="s">
        <v>30</v>
      </c>
      <c r="J4" s="27" t="s">
        <v>24</v>
      </c>
      <c r="K4" s="27" t="s">
        <v>31</v>
      </c>
      <c r="L4" s="23" t="s">
        <v>32</v>
      </c>
      <c r="M4" s="16" t="s">
        <v>22</v>
      </c>
      <c r="N4" s="26" t="s">
        <v>25</v>
      </c>
      <c r="O4" s="14" t="s">
        <v>21</v>
      </c>
      <c r="P4" s="17">
        <v>10400</v>
      </c>
      <c r="Q4" s="14" t="s">
        <v>33</v>
      </c>
      <c r="R4" s="14" t="s">
        <v>34</v>
      </c>
      <c r="S4" s="17">
        <v>2</v>
      </c>
      <c r="T4" s="18" t="s">
        <v>35</v>
      </c>
      <c r="U4" s="7" t="s">
        <v>19</v>
      </c>
      <c r="V4" s="13" t="s">
        <v>36</v>
      </c>
      <c r="W4" s="36">
        <v>44964</v>
      </c>
      <c r="X4" s="50">
        <v>9934</v>
      </c>
      <c r="Y4" s="50">
        <v>1.88</v>
      </c>
      <c r="Z4" s="50">
        <v>1</v>
      </c>
      <c r="AA4" s="50">
        <v>0.84</v>
      </c>
      <c r="AB4" s="50">
        <v>1.97</v>
      </c>
      <c r="AC4" s="50">
        <v>1</v>
      </c>
      <c r="AD4" s="51">
        <f aca="true" t="shared" si="0" ref="AD4:AD16">ROUND(AC4*AB4*AA4*Z4*Y4*X4,2)</f>
        <v>30904.91</v>
      </c>
    </row>
    <row r="5" spans="1:30" ht="30" customHeight="1">
      <c r="A5" s="42">
        <v>2</v>
      </c>
      <c r="B5" s="22" t="s">
        <v>46</v>
      </c>
      <c r="C5" s="5" t="s">
        <v>16</v>
      </c>
      <c r="D5" s="15" t="s">
        <v>47</v>
      </c>
      <c r="E5" s="22" t="s">
        <v>48</v>
      </c>
      <c r="F5" s="5" t="s">
        <v>17</v>
      </c>
      <c r="G5" s="14" t="s">
        <v>18</v>
      </c>
      <c r="H5" s="31">
        <v>2007</v>
      </c>
      <c r="I5" s="22" t="s">
        <v>49</v>
      </c>
      <c r="J5" s="14" t="s">
        <v>50</v>
      </c>
      <c r="K5" s="16" t="s">
        <v>49</v>
      </c>
      <c r="L5" s="16" t="s">
        <v>51</v>
      </c>
      <c r="M5" s="15" t="s">
        <v>22</v>
      </c>
      <c r="N5" s="18" t="s">
        <v>52</v>
      </c>
      <c r="O5" s="22" t="s">
        <v>44</v>
      </c>
      <c r="P5" s="5">
        <v>19350</v>
      </c>
      <c r="Q5" s="19">
        <v>7200</v>
      </c>
      <c r="R5" s="13" t="s">
        <v>45</v>
      </c>
      <c r="S5" s="13" t="s">
        <v>42</v>
      </c>
      <c r="T5" s="23" t="s">
        <v>53</v>
      </c>
      <c r="U5" s="7" t="s">
        <v>19</v>
      </c>
      <c r="V5" s="19" t="s">
        <v>54</v>
      </c>
      <c r="W5" s="36">
        <v>44954</v>
      </c>
      <c r="X5" s="52">
        <v>14957</v>
      </c>
      <c r="Y5" s="50">
        <v>1.88</v>
      </c>
      <c r="Z5" s="50">
        <v>1</v>
      </c>
      <c r="AA5" s="50">
        <v>0.84</v>
      </c>
      <c r="AB5" s="50">
        <v>1.97</v>
      </c>
      <c r="AC5" s="50">
        <v>1</v>
      </c>
      <c r="AD5" s="51">
        <f t="shared" si="0"/>
        <v>46531.59</v>
      </c>
    </row>
    <row r="6" spans="1:30" ht="35.25" customHeight="1">
      <c r="A6" s="42">
        <v>3</v>
      </c>
      <c r="B6" s="22" t="s">
        <v>55</v>
      </c>
      <c r="C6" s="5" t="s">
        <v>16</v>
      </c>
      <c r="D6" s="27" t="s">
        <v>56</v>
      </c>
      <c r="E6" s="27" t="s">
        <v>57</v>
      </c>
      <c r="F6" s="5" t="s">
        <v>17</v>
      </c>
      <c r="G6" s="14" t="s">
        <v>18</v>
      </c>
      <c r="H6" s="31">
        <v>2001</v>
      </c>
      <c r="I6" s="16" t="s">
        <v>58</v>
      </c>
      <c r="J6" s="24" t="s">
        <v>59</v>
      </c>
      <c r="K6" s="32" t="s">
        <v>60</v>
      </c>
      <c r="L6" s="33" t="s">
        <v>61</v>
      </c>
      <c r="M6" s="15" t="s">
        <v>62</v>
      </c>
      <c r="N6" s="9" t="s">
        <v>63</v>
      </c>
      <c r="O6" s="22">
        <v>14860</v>
      </c>
      <c r="P6" s="13"/>
      <c r="Q6" s="19">
        <v>9150</v>
      </c>
      <c r="R6" s="13"/>
      <c r="S6" s="13" t="s">
        <v>42</v>
      </c>
      <c r="T6" s="23" t="s">
        <v>64</v>
      </c>
      <c r="U6" s="7" t="s">
        <v>19</v>
      </c>
      <c r="V6" s="5" t="s">
        <v>65</v>
      </c>
      <c r="W6" s="36">
        <v>44950</v>
      </c>
      <c r="X6" s="52">
        <v>14957</v>
      </c>
      <c r="Y6" s="50">
        <v>1.88</v>
      </c>
      <c r="Z6" s="50">
        <v>1</v>
      </c>
      <c r="AA6" s="50">
        <v>0.84</v>
      </c>
      <c r="AB6" s="50">
        <v>1.97</v>
      </c>
      <c r="AC6" s="50">
        <v>1</v>
      </c>
      <c r="AD6" s="51">
        <f t="shared" si="0"/>
        <v>46531.59</v>
      </c>
    </row>
    <row r="7" spans="1:30" ht="44.25" customHeight="1">
      <c r="A7" s="42">
        <v>4</v>
      </c>
      <c r="B7" s="39" t="s">
        <v>69</v>
      </c>
      <c r="C7" s="5" t="s">
        <v>16</v>
      </c>
      <c r="D7" s="15" t="s">
        <v>70</v>
      </c>
      <c r="E7" s="27" t="s">
        <v>71</v>
      </c>
      <c r="F7" s="13" t="s">
        <v>23</v>
      </c>
      <c r="G7" s="14" t="s">
        <v>39</v>
      </c>
      <c r="H7" s="13" t="s">
        <v>43</v>
      </c>
      <c r="I7" s="22" t="s">
        <v>72</v>
      </c>
      <c r="J7" s="32" t="s">
        <v>73</v>
      </c>
      <c r="K7" s="16" t="s">
        <v>24</v>
      </c>
      <c r="L7" s="16" t="s">
        <v>74</v>
      </c>
      <c r="M7" s="15" t="s">
        <v>38</v>
      </c>
      <c r="N7" s="9" t="s">
        <v>40</v>
      </c>
      <c r="O7" s="22">
        <v>2890</v>
      </c>
      <c r="P7" s="5">
        <v>3000</v>
      </c>
      <c r="Q7" s="19">
        <v>2005</v>
      </c>
      <c r="R7" s="13" t="s">
        <v>75</v>
      </c>
      <c r="S7" s="13" t="s">
        <v>42</v>
      </c>
      <c r="T7" s="23" t="s">
        <v>76</v>
      </c>
      <c r="U7" s="7" t="s">
        <v>19</v>
      </c>
      <c r="V7" s="19" t="s">
        <v>77</v>
      </c>
      <c r="W7" s="36">
        <v>44950</v>
      </c>
      <c r="X7" s="52">
        <v>5722</v>
      </c>
      <c r="Y7" s="50">
        <v>1.88</v>
      </c>
      <c r="Z7" s="52">
        <v>1.2</v>
      </c>
      <c r="AA7" s="50">
        <v>0.84</v>
      </c>
      <c r="AB7" s="50">
        <v>1.97</v>
      </c>
      <c r="AC7" s="50">
        <v>1</v>
      </c>
      <c r="AD7" s="51">
        <f t="shared" si="0"/>
        <v>21361.54</v>
      </c>
    </row>
    <row r="8" spans="1:30" ht="34.5" customHeight="1">
      <c r="A8" s="42">
        <v>5</v>
      </c>
      <c r="B8" s="39" t="s">
        <v>78</v>
      </c>
      <c r="C8" s="5" t="s">
        <v>16</v>
      </c>
      <c r="D8" s="27" t="s">
        <v>79</v>
      </c>
      <c r="E8" s="27" t="s">
        <v>80</v>
      </c>
      <c r="F8" s="13" t="s">
        <v>23</v>
      </c>
      <c r="G8" s="14" t="s">
        <v>39</v>
      </c>
      <c r="H8" s="13" t="s">
        <v>81</v>
      </c>
      <c r="I8" s="16" t="s">
        <v>82</v>
      </c>
      <c r="J8" s="24" t="s">
        <v>83</v>
      </c>
      <c r="K8" s="32" t="s">
        <v>84</v>
      </c>
      <c r="L8" s="16" t="s">
        <v>85</v>
      </c>
      <c r="M8" s="15" t="s">
        <v>38</v>
      </c>
      <c r="N8" s="9" t="s">
        <v>40</v>
      </c>
      <c r="O8" s="22">
        <v>2890</v>
      </c>
      <c r="P8" s="5">
        <v>3000</v>
      </c>
      <c r="Q8" s="19">
        <v>2400</v>
      </c>
      <c r="R8" s="13" t="s">
        <v>86</v>
      </c>
      <c r="S8" s="13" t="s">
        <v>42</v>
      </c>
      <c r="T8" s="23" t="s">
        <v>87</v>
      </c>
      <c r="U8" s="7" t="s">
        <v>19</v>
      </c>
      <c r="V8" s="19" t="s">
        <v>88</v>
      </c>
      <c r="W8" s="36">
        <v>44950</v>
      </c>
      <c r="X8" s="52">
        <v>5722</v>
      </c>
      <c r="Y8" s="50">
        <v>1.88</v>
      </c>
      <c r="Z8" s="52">
        <v>1.2</v>
      </c>
      <c r="AA8" s="50">
        <v>0.84</v>
      </c>
      <c r="AB8" s="50">
        <v>1.97</v>
      </c>
      <c r="AC8" s="50">
        <v>1</v>
      </c>
      <c r="AD8" s="51">
        <f t="shared" si="0"/>
        <v>21361.54</v>
      </c>
    </row>
    <row r="9" spans="1:30" ht="41.25" customHeight="1">
      <c r="A9" s="42">
        <v>6</v>
      </c>
      <c r="B9" s="39" t="s">
        <v>90</v>
      </c>
      <c r="C9" s="5" t="s">
        <v>16</v>
      </c>
      <c r="D9" s="27" t="s">
        <v>70</v>
      </c>
      <c r="E9" s="27" t="s">
        <v>91</v>
      </c>
      <c r="F9" s="13" t="s">
        <v>23</v>
      </c>
      <c r="G9" s="14" t="s">
        <v>39</v>
      </c>
      <c r="H9" s="13" t="s">
        <v>92</v>
      </c>
      <c r="I9" s="16" t="s">
        <v>93</v>
      </c>
      <c r="J9" s="24">
        <v>33023090113475</v>
      </c>
      <c r="K9" s="16" t="s">
        <v>24</v>
      </c>
      <c r="L9" s="16" t="s">
        <v>94</v>
      </c>
      <c r="M9" s="15" t="s">
        <v>38</v>
      </c>
      <c r="N9" s="9" t="s">
        <v>40</v>
      </c>
      <c r="O9" s="22">
        <v>2890</v>
      </c>
      <c r="P9" s="5">
        <v>3500</v>
      </c>
      <c r="Q9" s="19">
        <v>2005</v>
      </c>
      <c r="R9" s="13" t="s">
        <v>95</v>
      </c>
      <c r="S9" s="13" t="s">
        <v>42</v>
      </c>
      <c r="T9" s="38" t="s">
        <v>96</v>
      </c>
      <c r="U9" s="7" t="s">
        <v>19</v>
      </c>
      <c r="V9" s="19" t="s">
        <v>97</v>
      </c>
      <c r="W9" s="36">
        <v>44950</v>
      </c>
      <c r="X9" s="52">
        <v>5722</v>
      </c>
      <c r="Y9" s="50">
        <v>1.88</v>
      </c>
      <c r="Z9" s="52">
        <v>1.2</v>
      </c>
      <c r="AA9" s="50">
        <v>0.84</v>
      </c>
      <c r="AB9" s="50">
        <v>1.97</v>
      </c>
      <c r="AC9" s="50">
        <v>1</v>
      </c>
      <c r="AD9" s="51">
        <f t="shared" si="0"/>
        <v>21361.54</v>
      </c>
    </row>
    <row r="10" spans="1:30" ht="33.75" customHeight="1">
      <c r="A10" s="42">
        <v>7</v>
      </c>
      <c r="B10" s="37" t="s">
        <v>99</v>
      </c>
      <c r="C10" s="5" t="s">
        <v>16</v>
      </c>
      <c r="D10" s="27" t="s">
        <v>89</v>
      </c>
      <c r="E10" s="27" t="s">
        <v>100</v>
      </c>
      <c r="F10" s="13" t="s">
        <v>23</v>
      </c>
      <c r="G10" s="14" t="s">
        <v>39</v>
      </c>
      <c r="H10" s="13" t="s">
        <v>37</v>
      </c>
      <c r="I10" s="14" t="s">
        <v>101</v>
      </c>
      <c r="J10" s="24">
        <v>33023070072320</v>
      </c>
      <c r="K10" s="16" t="s">
        <v>24</v>
      </c>
      <c r="L10" s="16" t="s">
        <v>102</v>
      </c>
      <c r="M10" s="15" t="s">
        <v>38</v>
      </c>
      <c r="N10" s="9" t="s">
        <v>66</v>
      </c>
      <c r="O10" s="22">
        <v>2464</v>
      </c>
      <c r="P10" s="13" t="s">
        <v>41</v>
      </c>
      <c r="Q10" s="19">
        <v>2360</v>
      </c>
      <c r="R10" s="13" t="s">
        <v>103</v>
      </c>
      <c r="S10" s="13" t="s">
        <v>42</v>
      </c>
      <c r="T10" s="23" t="s">
        <v>104</v>
      </c>
      <c r="U10" s="7" t="s">
        <v>19</v>
      </c>
      <c r="V10" s="19" t="s">
        <v>105</v>
      </c>
      <c r="W10" s="36">
        <v>44950</v>
      </c>
      <c r="X10" s="52">
        <v>5722</v>
      </c>
      <c r="Y10" s="50">
        <v>1.88</v>
      </c>
      <c r="Z10" s="52">
        <v>1.4</v>
      </c>
      <c r="AA10" s="50">
        <v>0.84</v>
      </c>
      <c r="AB10" s="50">
        <v>1.97</v>
      </c>
      <c r="AC10" s="50">
        <v>1</v>
      </c>
      <c r="AD10" s="51">
        <f t="shared" si="0"/>
        <v>24921.79</v>
      </c>
    </row>
    <row r="11" spans="1:30" ht="24" customHeight="1">
      <c r="A11" s="42">
        <v>8</v>
      </c>
      <c r="B11" s="39" t="s">
        <v>106</v>
      </c>
      <c r="C11" s="5" t="s">
        <v>16</v>
      </c>
      <c r="D11" s="15">
        <v>172442</v>
      </c>
      <c r="E11" s="22" t="s">
        <v>80</v>
      </c>
      <c r="F11" s="13" t="s">
        <v>23</v>
      </c>
      <c r="G11" s="14" t="s">
        <v>39</v>
      </c>
      <c r="H11" s="13" t="s">
        <v>81</v>
      </c>
      <c r="I11" s="22" t="s">
        <v>107</v>
      </c>
      <c r="J11" s="32" t="s">
        <v>108</v>
      </c>
      <c r="K11" s="32" t="s">
        <v>109</v>
      </c>
      <c r="L11" s="16" t="s">
        <v>110</v>
      </c>
      <c r="M11" s="15" t="s">
        <v>38</v>
      </c>
      <c r="N11" s="9" t="s">
        <v>40</v>
      </c>
      <c r="O11" s="22">
        <v>2890</v>
      </c>
      <c r="P11" s="5">
        <v>3500</v>
      </c>
      <c r="Q11" s="19">
        <v>2300</v>
      </c>
      <c r="R11" s="13" t="s">
        <v>111</v>
      </c>
      <c r="S11" s="13" t="s">
        <v>42</v>
      </c>
      <c r="T11" s="13" t="s">
        <v>112</v>
      </c>
      <c r="U11" s="7" t="s">
        <v>19</v>
      </c>
      <c r="V11" s="19" t="s">
        <v>113</v>
      </c>
      <c r="W11" s="36">
        <v>44950</v>
      </c>
      <c r="X11" s="52">
        <v>5722</v>
      </c>
      <c r="Y11" s="50">
        <v>1.88</v>
      </c>
      <c r="Z11" s="52">
        <v>1.2</v>
      </c>
      <c r="AA11" s="50">
        <v>0.84</v>
      </c>
      <c r="AB11" s="50">
        <v>1.97</v>
      </c>
      <c r="AC11" s="50">
        <v>1</v>
      </c>
      <c r="AD11" s="51">
        <f t="shared" si="0"/>
        <v>21361.54</v>
      </c>
    </row>
    <row r="12" spans="1:30" ht="51" customHeight="1">
      <c r="A12" s="42">
        <v>9</v>
      </c>
      <c r="B12" s="39" t="s">
        <v>114</v>
      </c>
      <c r="C12" s="5" t="s">
        <v>16</v>
      </c>
      <c r="D12" s="27" t="s">
        <v>115</v>
      </c>
      <c r="E12" s="27" t="s">
        <v>116</v>
      </c>
      <c r="F12" s="13" t="s">
        <v>23</v>
      </c>
      <c r="G12" s="14" t="s">
        <v>39</v>
      </c>
      <c r="H12" s="13" t="s">
        <v>98</v>
      </c>
      <c r="I12" s="16" t="s">
        <v>117</v>
      </c>
      <c r="J12" s="24">
        <v>22170030053741</v>
      </c>
      <c r="K12" s="16" t="s">
        <v>24</v>
      </c>
      <c r="L12" s="16" t="s">
        <v>118</v>
      </c>
      <c r="M12" s="15" t="s">
        <v>119</v>
      </c>
      <c r="N12" s="9" t="s">
        <v>120</v>
      </c>
      <c r="O12" s="7">
        <v>2300</v>
      </c>
      <c r="P12" s="13" t="s">
        <v>121</v>
      </c>
      <c r="Q12" s="19">
        <v>2130</v>
      </c>
      <c r="R12" s="13" t="s">
        <v>122</v>
      </c>
      <c r="S12" s="13" t="s">
        <v>67</v>
      </c>
      <c r="T12" s="23" t="s">
        <v>123</v>
      </c>
      <c r="U12" s="7" t="s">
        <v>19</v>
      </c>
      <c r="V12" s="19" t="s">
        <v>124</v>
      </c>
      <c r="W12" s="36">
        <v>44950</v>
      </c>
      <c r="X12" s="52">
        <v>5722</v>
      </c>
      <c r="Y12" s="50">
        <v>1.88</v>
      </c>
      <c r="Z12" s="52">
        <v>1.1</v>
      </c>
      <c r="AA12" s="50">
        <v>0.84</v>
      </c>
      <c r="AB12" s="50">
        <v>1.97</v>
      </c>
      <c r="AC12" s="50">
        <v>1</v>
      </c>
      <c r="AD12" s="51">
        <f t="shared" si="0"/>
        <v>19581.41</v>
      </c>
    </row>
    <row r="13" spans="1:30" ht="31.5" customHeight="1">
      <c r="A13" s="42">
        <v>10</v>
      </c>
      <c r="B13" s="34" t="s">
        <v>128</v>
      </c>
      <c r="C13" s="5" t="s">
        <v>16</v>
      </c>
      <c r="D13" s="15" t="s">
        <v>129</v>
      </c>
      <c r="E13" s="21" t="s">
        <v>126</v>
      </c>
      <c r="F13" s="21" t="s">
        <v>68</v>
      </c>
      <c r="G13" s="21" t="s">
        <v>39</v>
      </c>
      <c r="H13" s="21">
        <v>2006</v>
      </c>
      <c r="I13" s="22" t="s">
        <v>130</v>
      </c>
      <c r="J13" s="16" t="s">
        <v>130</v>
      </c>
      <c r="K13" s="16" t="s">
        <v>24</v>
      </c>
      <c r="L13" s="16" t="s">
        <v>131</v>
      </c>
      <c r="M13" s="15" t="s">
        <v>132</v>
      </c>
      <c r="N13" s="9" t="s">
        <v>127</v>
      </c>
      <c r="O13" s="22">
        <v>1975</v>
      </c>
      <c r="P13" s="5">
        <v>2020</v>
      </c>
      <c r="Q13" s="19">
        <v>1498</v>
      </c>
      <c r="R13" s="13" t="s">
        <v>133</v>
      </c>
      <c r="S13" s="13" t="s">
        <v>125</v>
      </c>
      <c r="T13" s="23" t="s">
        <v>134</v>
      </c>
      <c r="U13" s="7" t="s">
        <v>19</v>
      </c>
      <c r="V13" s="30" t="s">
        <v>135</v>
      </c>
      <c r="W13" s="36">
        <v>44950</v>
      </c>
      <c r="X13" s="52">
        <v>5722</v>
      </c>
      <c r="Y13" s="50">
        <v>1.88</v>
      </c>
      <c r="Z13" s="52">
        <v>1.4</v>
      </c>
      <c r="AA13" s="50">
        <v>0.84</v>
      </c>
      <c r="AB13" s="50">
        <v>1.97</v>
      </c>
      <c r="AC13" s="50">
        <v>1</v>
      </c>
      <c r="AD13" s="51">
        <f t="shared" si="0"/>
        <v>24921.79</v>
      </c>
    </row>
    <row r="14" spans="1:30" ht="33" customHeight="1">
      <c r="A14" s="42">
        <v>11</v>
      </c>
      <c r="B14" s="34" t="s">
        <v>136</v>
      </c>
      <c r="C14" s="5" t="s">
        <v>16</v>
      </c>
      <c r="D14" s="27" t="s">
        <v>137</v>
      </c>
      <c r="E14" s="21" t="s">
        <v>126</v>
      </c>
      <c r="F14" s="21" t="s">
        <v>68</v>
      </c>
      <c r="G14" s="21" t="s">
        <v>39</v>
      </c>
      <c r="H14" s="21">
        <v>2008</v>
      </c>
      <c r="I14" s="16" t="s">
        <v>138</v>
      </c>
      <c r="J14" s="16" t="s">
        <v>138</v>
      </c>
      <c r="K14" s="16" t="s">
        <v>24</v>
      </c>
      <c r="L14" s="16" t="s">
        <v>139</v>
      </c>
      <c r="M14" s="21" t="s">
        <v>140</v>
      </c>
      <c r="N14" s="9" t="s">
        <v>141</v>
      </c>
      <c r="O14" s="22">
        <v>1596</v>
      </c>
      <c r="P14" s="23" t="s">
        <v>142</v>
      </c>
      <c r="Q14" s="30">
        <v>1088</v>
      </c>
      <c r="R14" s="13" t="s">
        <v>143</v>
      </c>
      <c r="S14" s="13" t="s">
        <v>125</v>
      </c>
      <c r="T14" s="23" t="s">
        <v>144</v>
      </c>
      <c r="U14" s="7" t="s">
        <v>19</v>
      </c>
      <c r="V14" s="30" t="s">
        <v>145</v>
      </c>
      <c r="W14" s="36">
        <v>44950</v>
      </c>
      <c r="X14" s="52">
        <v>5722</v>
      </c>
      <c r="Y14" s="50">
        <v>1.88</v>
      </c>
      <c r="Z14" s="52">
        <v>1.1</v>
      </c>
      <c r="AA14" s="50">
        <v>0.84</v>
      </c>
      <c r="AB14" s="50">
        <v>1.97</v>
      </c>
      <c r="AC14" s="50">
        <v>1</v>
      </c>
      <c r="AD14" s="51">
        <f t="shared" si="0"/>
        <v>19581.41</v>
      </c>
    </row>
    <row r="15" spans="1:30" ht="30" customHeight="1">
      <c r="A15" s="42">
        <v>12</v>
      </c>
      <c r="B15" s="7" t="s">
        <v>152</v>
      </c>
      <c r="C15" s="5" t="s">
        <v>16</v>
      </c>
      <c r="D15" s="35" t="s">
        <v>153</v>
      </c>
      <c r="E15" s="17" t="s">
        <v>147</v>
      </c>
      <c r="F15" s="20"/>
      <c r="G15" s="14" t="s">
        <v>171</v>
      </c>
      <c r="H15" s="26">
        <v>2011</v>
      </c>
      <c r="I15" s="14" t="s">
        <v>154</v>
      </c>
      <c r="J15" s="35" t="s">
        <v>155</v>
      </c>
      <c r="K15" s="14" t="s">
        <v>156</v>
      </c>
      <c r="L15" s="14" t="s">
        <v>157</v>
      </c>
      <c r="M15" s="17" t="s">
        <v>151</v>
      </c>
      <c r="N15" s="9" t="s">
        <v>158</v>
      </c>
      <c r="O15" s="7"/>
      <c r="P15" s="5" t="s">
        <v>159</v>
      </c>
      <c r="Q15" s="19"/>
      <c r="R15" s="20"/>
      <c r="S15" s="20"/>
      <c r="T15" s="21" t="s">
        <v>160</v>
      </c>
      <c r="U15" s="7" t="s">
        <v>19</v>
      </c>
      <c r="V15" s="30" t="s">
        <v>161</v>
      </c>
      <c r="W15" s="36">
        <v>44950</v>
      </c>
      <c r="X15" s="52">
        <v>3198</v>
      </c>
      <c r="Y15" s="52">
        <v>1.24</v>
      </c>
      <c r="Z15" s="52">
        <v>1</v>
      </c>
      <c r="AA15" s="50">
        <v>0.84</v>
      </c>
      <c r="AB15" s="50">
        <v>1.97</v>
      </c>
      <c r="AC15" s="50">
        <v>1</v>
      </c>
      <c r="AD15" s="51">
        <f t="shared" si="0"/>
        <v>6562.14</v>
      </c>
    </row>
    <row r="16" spans="1:30" ht="43.5" customHeight="1">
      <c r="A16" s="42">
        <v>13</v>
      </c>
      <c r="B16" s="7" t="s">
        <v>162</v>
      </c>
      <c r="C16" s="5" t="s">
        <v>16</v>
      </c>
      <c r="D16" s="25" t="s">
        <v>163</v>
      </c>
      <c r="E16" s="17" t="s">
        <v>147</v>
      </c>
      <c r="F16" s="20"/>
      <c r="G16" s="14" t="s">
        <v>171</v>
      </c>
      <c r="H16" s="26">
        <v>2018</v>
      </c>
      <c r="I16" s="14" t="s">
        <v>164</v>
      </c>
      <c r="J16" s="17"/>
      <c r="K16" s="14"/>
      <c r="L16" s="35" t="s">
        <v>165</v>
      </c>
      <c r="M16" s="35" t="s">
        <v>166</v>
      </c>
      <c r="N16" s="9" t="s">
        <v>167</v>
      </c>
      <c r="O16" s="7">
        <v>4400</v>
      </c>
      <c r="P16" s="5" t="s">
        <v>168</v>
      </c>
      <c r="Q16" s="5"/>
      <c r="R16" s="5"/>
      <c r="S16" s="5"/>
      <c r="T16" s="5" t="s">
        <v>169</v>
      </c>
      <c r="U16" s="7" t="s">
        <v>19</v>
      </c>
      <c r="V16" s="30" t="s">
        <v>170</v>
      </c>
      <c r="W16" s="36">
        <v>44950</v>
      </c>
      <c r="X16" s="52">
        <v>3198</v>
      </c>
      <c r="Y16" s="52">
        <v>1.24</v>
      </c>
      <c r="Z16" s="52">
        <v>1</v>
      </c>
      <c r="AA16" s="50">
        <v>0.84</v>
      </c>
      <c r="AB16" s="50">
        <v>1.97</v>
      </c>
      <c r="AC16" s="50">
        <v>1</v>
      </c>
      <c r="AD16" s="51">
        <f t="shared" si="0"/>
        <v>6562.14</v>
      </c>
    </row>
    <row r="17" spans="24:30" ht="15.75" customHeight="1">
      <c r="X17" s="53"/>
      <c r="Y17" s="53"/>
      <c r="Z17" s="53"/>
      <c r="AA17" s="53"/>
      <c r="AB17" s="53"/>
      <c r="AC17" s="53"/>
      <c r="AD17" s="54">
        <f>SUM(AD4:AD16)</f>
        <v>311544.93000000005</v>
      </c>
    </row>
    <row r="18" spans="24:30" ht="15.75" customHeight="1">
      <c r="X18" s="55"/>
      <c r="Y18" s="55"/>
      <c r="Z18" s="55"/>
      <c r="AA18" s="55"/>
      <c r="AB18" s="55"/>
      <c r="AC18" s="55"/>
      <c r="AD18" s="56"/>
    </row>
    <row r="19" spans="2:29" ht="57.75" customHeight="1">
      <c r="B19" s="58" t="s">
        <v>180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2:5" ht="15.75" customHeight="1">
      <c r="B20" s="58" t="s">
        <v>182</v>
      </c>
      <c r="C20" s="58"/>
      <c r="D20" s="58"/>
      <c r="E20" s="58"/>
    </row>
  </sheetData>
  <sheetProtection selectLockedCells="1" selectUnlockedCells="1"/>
  <autoFilter ref="X2:AD17"/>
  <mergeCells count="3">
    <mergeCell ref="A1:V1"/>
    <mergeCell ref="B19:AC19"/>
    <mergeCell ref="B20:E20"/>
  </mergeCells>
  <printOptions/>
  <pageMargins left="0.7" right="0.7" top="0.75" bottom="0.75" header="0.3" footer="0.3"/>
  <pageSetup horizontalDpi="300" verticalDpi="300" orientation="landscape" paperSize="9" scale="49" r:id="rId1"/>
  <rowBreaks count="1" manualBreakCount="1">
    <brk id="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 Алексей Александрович</dc:creator>
  <cp:keywords/>
  <dc:description/>
  <cp:lastModifiedBy>Марина</cp:lastModifiedBy>
  <cp:lastPrinted>2022-11-23T11:12:49Z</cp:lastPrinted>
  <dcterms:created xsi:type="dcterms:W3CDTF">2022-10-13T07:10:03Z</dcterms:created>
  <dcterms:modified xsi:type="dcterms:W3CDTF">2023-01-09T10:21:05Z</dcterms:modified>
  <cp:category/>
  <cp:version/>
  <cp:contentType/>
  <cp:contentStatus/>
</cp:coreProperties>
</file>